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z-ze-proteger-rapidement-les-formules\fin\"/>
    </mc:Choice>
  </mc:AlternateContent>
  <xr:revisionPtr revIDLastSave="0" documentId="13_ncr:1_{890C6A63-6F36-4BD1-86C7-F7E3BA56942E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Laureats" sheetId="2" r:id="rId1"/>
  </sheets>
  <definedNames>
    <definedName name="_R1">Laureats!$F$4:$F$21</definedName>
    <definedName name="_R2">Laureats!$H$4:$H$21</definedName>
    <definedName name="_R3">Laureats!$J$4:$J$21</definedName>
    <definedName name="_R4">Laureats!$L$4:$L$21</definedName>
    <definedName name="Civilité">Laureats!$B$4:$B$21</definedName>
    <definedName name="Français">Laureats!$K$4:$K$21</definedName>
    <definedName name="Langue1">Laureats!$I$4:$I$21</definedName>
    <definedName name="Math">Laureats!$E$4:$E$21</definedName>
    <definedName name="Nom">Laureats!$C$4:$C$21</definedName>
    <definedName name="Prénom">Laureats!$D$4:$D$21</definedName>
    <definedName name="Sc">Laureats!$G$4:$G$21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L21" i="2" l="1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P16" i="2" a="1"/>
  <c r="T16" i="2" a="1"/>
  <c r="R16" i="2" a="1"/>
  <c r="R6" i="2" a="1"/>
  <c r="N6" i="2" a="1"/>
  <c r="P6" i="2" a="1"/>
  <c r="N16" i="2" a="1"/>
  <c r="T6" i="2" a="1"/>
  <c r="P7" i="2" l="1"/>
  <c r="P8" i="2"/>
  <c r="P6" i="2"/>
  <c r="R7" i="2"/>
  <c r="R6" i="2"/>
  <c r="R8" i="2"/>
  <c r="T7" i="2"/>
  <c r="T6" i="2"/>
  <c r="T8" i="2"/>
  <c r="N7" i="2"/>
  <c r="N8" i="2"/>
  <c r="N6" i="2"/>
  <c r="N16" i="2"/>
  <c r="N17" i="2"/>
  <c r="N18" i="2"/>
  <c r="P18" i="2"/>
  <c r="P17" i="2"/>
  <c r="P16" i="2"/>
  <c r="R17" i="2"/>
  <c r="R18" i="2"/>
  <c r="R16" i="2"/>
  <c r="T18" i="2"/>
  <c r="T17" i="2"/>
  <c r="T16" i="2"/>
  <c r="O6" i="2" l="1"/>
  <c r="N11" i="2" s="1"/>
  <c r="O17" i="2"/>
  <c r="N22" i="2" s="1"/>
  <c r="U18" i="2"/>
  <c r="T23" i="2" s="1"/>
  <c r="U16" i="2"/>
  <c r="T21" i="2" s="1"/>
  <c r="U17" i="2"/>
  <c r="T22" i="2" s="1"/>
  <c r="S17" i="2"/>
  <c r="R22" i="2" s="1"/>
  <c r="S18" i="2"/>
  <c r="R23" i="2" s="1"/>
  <c r="S16" i="2"/>
  <c r="R21" i="2" s="1"/>
  <c r="Q16" i="2"/>
  <c r="P21" i="2" s="1"/>
  <c r="Q18" i="2"/>
  <c r="P23" i="2" s="1"/>
  <c r="Q17" i="2"/>
  <c r="P22" i="2" s="1"/>
  <c r="O18" i="2"/>
  <c r="N23" i="2" s="1"/>
  <c r="O16" i="2"/>
  <c r="N21" i="2" s="1"/>
  <c r="U6" i="2"/>
  <c r="T11" i="2" s="1"/>
  <c r="U8" i="2"/>
  <c r="T13" i="2" s="1"/>
  <c r="U7" i="2"/>
  <c r="T12" i="2" s="1"/>
  <c r="S8" i="2"/>
  <c r="R13" i="2" s="1"/>
  <c r="S6" i="2"/>
  <c r="R11" i="2" s="1"/>
  <c r="S7" i="2"/>
  <c r="R12" i="2" s="1"/>
  <c r="O7" i="2"/>
  <c r="N12" i="2" s="1"/>
  <c r="Q8" i="2"/>
  <c r="P13" i="2" s="1"/>
  <c r="Q6" i="2"/>
  <c r="P11" i="2" s="1"/>
  <c r="Q7" i="2"/>
  <c r="P12" i="2" s="1"/>
  <c r="O8" i="2"/>
  <c r="N13" i="2" s="1"/>
</calcChain>
</file>

<file path=xl/sharedStrings.xml><?xml version="1.0" encoding="utf-8"?>
<sst xmlns="http://schemas.openxmlformats.org/spreadsheetml/2006/main" count="81" uniqueCount="57">
  <si>
    <t>Bonbache.fr/Excel</t>
  </si>
  <si>
    <t>Bonbache.fr/ExcelVBA</t>
  </si>
  <si>
    <t>Livres Excel</t>
  </si>
  <si>
    <t>Bonbache.fr</t>
  </si>
  <si>
    <t>Math</t>
  </si>
  <si>
    <t>Sc</t>
  </si>
  <si>
    <t>Langue1</t>
  </si>
  <si>
    <t>Français</t>
  </si>
  <si>
    <t>Nom</t>
  </si>
  <si>
    <t>Prénom</t>
  </si>
  <si>
    <t>Civilité</t>
  </si>
  <si>
    <t>Bonbeur</t>
  </si>
  <si>
    <t>Jean</t>
  </si>
  <si>
    <t>Monsieur</t>
  </si>
  <si>
    <t>Hèresse</t>
  </si>
  <si>
    <t>Mégane</t>
  </si>
  <si>
    <t>Madame</t>
  </si>
  <si>
    <t>Noix</t>
  </si>
  <si>
    <t>Stephane</t>
  </si>
  <si>
    <t>Gature</t>
  </si>
  <si>
    <t>Emilie</t>
  </si>
  <si>
    <t>Coralie</t>
  </si>
  <si>
    <t>Hénéré</t>
  </si>
  <si>
    <t>Nadège</t>
  </si>
  <si>
    <t>Sansasse</t>
  </si>
  <si>
    <t>Lionel</t>
  </si>
  <si>
    <t>Thine</t>
  </si>
  <si>
    <t>Nikos</t>
  </si>
  <si>
    <t>Solo</t>
  </si>
  <si>
    <t>Yohan</t>
  </si>
  <si>
    <t>Jet</t>
  </si>
  <si>
    <t>Claire</t>
  </si>
  <si>
    <t>Braltar</t>
  </si>
  <si>
    <t>Giles</t>
  </si>
  <si>
    <t>Douche</t>
  </si>
  <si>
    <t>Raël</t>
  </si>
  <si>
    <t>Sarbaque</t>
  </si>
  <si>
    <t>Anne</t>
  </si>
  <si>
    <t>Lile</t>
  </si>
  <si>
    <t>Maurice</t>
  </si>
  <si>
    <t>Doeuf</t>
  </si>
  <si>
    <t>John</t>
  </si>
  <si>
    <t>Niomme</t>
  </si>
  <si>
    <t>Gérard</t>
  </si>
  <si>
    <t>Honnête</t>
  </si>
  <si>
    <t>Camille</t>
  </si>
  <si>
    <t>Tomette</t>
  </si>
  <si>
    <t>Jerry</t>
  </si>
  <si>
    <t>R1</t>
  </si>
  <si>
    <t>R2</t>
  </si>
  <si>
    <t>R3</t>
  </si>
  <si>
    <t>R4</t>
  </si>
  <si>
    <t>3 meilleures notes</t>
  </si>
  <si>
    <t>3 meilleurs étudiants</t>
  </si>
  <si>
    <t>3 plus mauvaises notes</t>
  </si>
  <si>
    <t>3 moins bons étudiants</t>
  </si>
  <si>
    <t>MontéCarlo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</si>
</sst>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]_-;\-* #,##0.00\ [$€]_-;_-* &quot;-&quot;??\ [$€]_-;_-@_-"/>
  </numFmts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10"/>
      <name val="Verdana"/>
      <family val="2"/>
    </font>
    <font>
      <sz val="11"/>
      <color theme="2" tint="-9.9978637043366805E-2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6"/>
      <color theme="4" tint="0.399945066682943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16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/>
      <diagonal/>
    </border>
    <border>
      <left/>
      <right/>
      <top style="medium">
        <color theme="4" tint="0.39991454817346722"/>
      </top>
      <bottom/>
      <diagonal/>
    </border>
    <border>
      <left/>
      <right style="medium">
        <color theme="4" tint="0.39991454817346722"/>
      </right>
      <top style="medium">
        <color theme="4" tint="0.39991454817346722"/>
      </top>
      <bottom/>
      <diagonal/>
    </border>
    <border>
      <left style="medium">
        <color theme="4" tint="0.39988402966399123"/>
      </left>
      <right/>
      <top style="medium">
        <color theme="4" tint="0.39988402966399123"/>
      </top>
      <bottom style="medium">
        <color theme="4" tint="0.39988402966399123"/>
      </bottom>
      <diagonal/>
    </border>
    <border>
      <left/>
      <right style="medium">
        <color theme="4" tint="0.39988402966399123"/>
      </right>
      <top style="medium">
        <color theme="4" tint="0.39988402966399123"/>
      </top>
      <bottom style="medium">
        <color theme="4" tint="0.39988402966399123"/>
      </bottom>
      <diagonal/>
    </border>
    <border>
      <left style="medium">
        <color theme="4" tint="0.39991454817346722"/>
      </left>
      <right/>
      <top/>
      <bottom style="medium">
        <color theme="4" tint="0.39991454817346722"/>
      </bottom>
      <diagonal/>
    </border>
    <border>
      <left/>
      <right style="medium">
        <color theme="4" tint="0.39991454817346722"/>
      </right>
      <top/>
      <bottom style="medium">
        <color theme="4" tint="0.39991454817346722"/>
      </bottom>
      <diagonal/>
    </border>
    <border>
      <left style="medium">
        <color theme="4" tint="0.39988402966399123"/>
      </left>
      <right/>
      <top/>
      <bottom style="medium">
        <color theme="4" tint="0.39988402966399123"/>
      </bottom>
      <diagonal/>
    </border>
    <border>
      <left/>
      <right style="medium">
        <color theme="4" tint="0.39988402966399123"/>
      </right>
      <top/>
      <bottom style="medium">
        <color theme="4" tint="0.39988402966399123"/>
      </bottom>
      <diagonal/>
    </border>
    <border>
      <left/>
      <right/>
      <top style="medium">
        <color theme="4" tint="0.39988402966399123"/>
      </top>
      <bottom style="medium">
        <color theme="4" tint="0.39988402966399123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10" fillId="3" borderId="3" xfId="1" applyFont="1" applyFill="1" applyBorder="1" applyAlignment="1" applyProtection="1">
      <alignment horizontal="left" vertical="center" indent="1"/>
    </xf>
    <xf numFmtId="0" fontId="10" fillId="3" borderId="2" xfId="1" applyFont="1" applyFill="1" applyBorder="1" applyAlignment="1" applyProtection="1">
      <alignment horizontal="center" vertical="center"/>
    </xf>
    <xf numFmtId="0" fontId="10" fillId="3" borderId="3" xfId="1" applyFont="1" applyFill="1" applyBorder="1" applyAlignment="1" applyProtection="1">
      <alignment horizontal="center" vertical="center"/>
    </xf>
    <xf numFmtId="0" fontId="10" fillId="3" borderId="4" xfId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indent="1"/>
    </xf>
    <xf numFmtId="0" fontId="8" fillId="3" borderId="6" xfId="2" applyFont="1" applyFill="1" applyBorder="1" applyAlignment="1" applyProtection="1">
      <alignment horizontal="left" vertical="center" indent="1"/>
    </xf>
    <xf numFmtId="0" fontId="8" fillId="3" borderId="7" xfId="2" applyFont="1" applyFill="1" applyBorder="1" applyAlignment="1" applyProtection="1">
      <alignment horizontal="left" vertical="center" indent="1"/>
    </xf>
    <xf numFmtId="0" fontId="8" fillId="3" borderId="8" xfId="2" applyFont="1" applyFill="1" applyBorder="1" applyAlignment="1" applyProtection="1">
      <alignment horizontal="left" vertical="center" indent="1"/>
    </xf>
    <xf numFmtId="0" fontId="8" fillId="3" borderId="2" xfId="2" applyFont="1" applyFill="1" applyBorder="1" applyAlignment="1" applyProtection="1">
      <alignment horizontal="left" vertical="center" indent="1"/>
    </xf>
    <xf numFmtId="0" fontId="8" fillId="3" borderId="3" xfId="2" applyFont="1" applyFill="1" applyBorder="1" applyAlignment="1" applyProtection="1">
      <alignment horizontal="left" vertical="center" indent="1"/>
    </xf>
    <xf numFmtId="0" fontId="8" fillId="3" borderId="4" xfId="2" applyFont="1" applyFill="1" applyBorder="1" applyAlignment="1" applyProtection="1">
      <alignment horizontal="left" vertical="center" indent="1"/>
    </xf>
    <xf numFmtId="0" fontId="7" fillId="2" borderId="1" xfId="2" applyFont="1" applyFill="1" applyBorder="1" applyAlignment="1" applyProtection="1">
      <alignment horizontal="right" vertical="center" indent="2"/>
    </xf>
    <xf numFmtId="0" fontId="9" fillId="2" borderId="5" xfId="2" applyFont="1" applyFill="1" applyBorder="1" applyAlignment="1" applyProtection="1">
      <alignment horizontal="left" vertical="center" indent="1"/>
    </xf>
    <xf numFmtId="0" fontId="9" fillId="2" borderId="5" xfId="2" applyFont="1" applyFill="1" applyBorder="1" applyAlignment="1" applyProtection="1">
      <alignment horizontal="right" vertical="center" indent="1"/>
    </xf>
    <xf numFmtId="0" fontId="8" fillId="3" borderId="6" xfId="2" applyFont="1" applyFill="1" applyBorder="1" applyAlignment="1" applyProtection="1">
      <alignment horizontal="center" vertical="center"/>
    </xf>
    <xf numFmtId="0" fontId="8" fillId="3" borderId="7" xfId="2" applyFont="1" applyFill="1" applyBorder="1" applyAlignment="1" applyProtection="1">
      <alignment horizontal="center" vertical="center"/>
    </xf>
    <xf numFmtId="0" fontId="8" fillId="3" borderId="8" xfId="2" applyFont="1" applyFill="1" applyBorder="1" applyAlignment="1" applyProtection="1">
      <alignment horizontal="center" vertical="center"/>
    </xf>
    <xf numFmtId="0" fontId="1" fillId="2" borderId="0" xfId="0" quotePrefix="1" applyFont="1" applyFill="1" applyAlignment="1" applyProtection="1">
      <alignment horizontal="left" indent="1"/>
    </xf>
    <xf numFmtId="0" fontId="8" fillId="3" borderId="9" xfId="2" applyFont="1" applyFill="1" applyBorder="1" applyAlignment="1" applyProtection="1">
      <alignment horizontal="center" vertical="center"/>
    </xf>
    <xf numFmtId="0" fontId="8" fillId="3" borderId="15" xfId="2" applyFont="1" applyFill="1" applyBorder="1" applyAlignment="1" applyProtection="1">
      <alignment horizontal="center" vertical="center"/>
    </xf>
    <xf numFmtId="0" fontId="8" fillId="3" borderId="10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horizontal="left" vertical="center" indent="1"/>
    </xf>
    <xf numFmtId="0" fontId="9" fillId="2" borderId="4" xfId="2" applyFont="1" applyFill="1" applyBorder="1" applyAlignment="1" applyProtection="1">
      <alignment horizontal="left" vertical="center" indent="1"/>
    </xf>
    <xf numFmtId="0" fontId="9" fillId="2" borderId="3" xfId="2" applyFont="1" applyFill="1" applyBorder="1" applyAlignment="1" applyProtection="1">
      <alignment horizontal="left" vertical="center" indent="1"/>
    </xf>
    <xf numFmtId="0" fontId="9" fillId="2" borderId="9" xfId="2" applyFont="1" applyFill="1" applyBorder="1" applyAlignment="1" applyProtection="1">
      <alignment horizontal="left" vertical="center" indent="1"/>
    </xf>
    <xf numFmtId="0" fontId="9" fillId="2" borderId="10" xfId="2" applyFont="1" applyFill="1" applyBorder="1" applyAlignment="1" applyProtection="1">
      <alignment horizontal="left" vertical="center" indent="1"/>
    </xf>
    <xf numFmtId="0" fontId="9" fillId="2" borderId="11" xfId="2" applyFont="1" applyFill="1" applyBorder="1" applyAlignment="1" applyProtection="1">
      <alignment horizontal="left" vertical="center" indent="1"/>
    </xf>
    <xf numFmtId="0" fontId="9" fillId="2" borderId="12" xfId="2" applyFont="1" applyFill="1" applyBorder="1" applyAlignment="1" applyProtection="1">
      <alignment horizontal="left" vertical="center" indent="1"/>
    </xf>
    <xf numFmtId="0" fontId="9" fillId="2" borderId="13" xfId="2" applyFont="1" applyFill="1" applyBorder="1" applyAlignment="1" applyProtection="1">
      <alignment horizontal="left" vertical="center" indent="1"/>
    </xf>
    <xf numFmtId="0" fontId="9" fillId="2" borderId="14" xfId="2" applyFont="1" applyFill="1" applyBorder="1" applyAlignment="1" applyProtection="1">
      <alignment horizontal="left" vertical="center" indent="1"/>
    </xf>
  </cellXfs>
  <cellStyles count="7">
    <cellStyle name="Euro_TCD_Matriciel" xfId="5" xr:uid="{908C0B0C-8CF6-4CEA-B811-B70BD03AD287}"/>
    <cellStyle name="Lien hypertexte" xfId="1" builtinId="8"/>
    <cellStyle name="Lien hypertexte 2" xfId="4" xr:uid="{8BC826C3-EF4D-4FC1-8096-56DF6C0E99A2}"/>
    <cellStyle name="Monétaire 2" xfId="6" xr:uid="{6316B02D-D420-4A84-B5E0-AA132E30DFAD}"/>
    <cellStyle name="Normal" xfId="0" builtinId="0"/>
    <cellStyle name="Normal 2" xfId="2" xr:uid="{27212162-E754-4CC2-9611-1FB7C41F6392}"/>
    <cellStyle name="Normal 3" xfId="3" xr:uid="{D0D7A05E-F2FB-4FEA-AFEC-FDC6818B5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A1:U23"/>
  <sheetViews>
    <sheetView tabSelected="1" workbookViewId="0">
      <pane ySplit="3" topLeftCell="A4" activePane="bottomLeft" state="frozen"/>
      <selection pane="bottomLeft" activeCell="W14" sqref="W14"/>
    </sheetView>
  </sheetViews>
  <sheetFormatPr baseColWidth="10" defaultRowHeight="20.7" customHeight="1" x14ac:dyDescent="0.55000000000000004"/>
  <cols>
    <col min="1" max="1" width="3.20703125" style="5" customWidth="1"/>
    <col min="2" max="4" width="12" style="5" customWidth="1"/>
    <col min="5" max="12" width="5.9453125" style="5" customWidth="1"/>
    <col min="13" max="13" width="6.5234375" style="5" customWidth="1"/>
    <col min="14" max="21" width="7.05078125" style="5" customWidth="1"/>
    <col min="22" max="16384" width="10.9453125" style="5"/>
  </cols>
  <sheetData>
    <row r="1" spans="1:21" ht="32.700000000000003" customHeight="1" thickBot="1" x14ac:dyDescent="0.6">
      <c r="B1" s="2" t="s">
        <v>3</v>
      </c>
      <c r="C1" s="3"/>
      <c r="D1" s="1"/>
      <c r="E1" s="3" t="s">
        <v>0</v>
      </c>
      <c r="F1" s="3"/>
      <c r="G1" s="3"/>
      <c r="H1" s="3"/>
      <c r="I1" s="3"/>
      <c r="J1" s="3"/>
      <c r="K1" s="3" t="s">
        <v>1</v>
      </c>
      <c r="L1" s="3"/>
      <c r="M1" s="3"/>
      <c r="N1" s="3"/>
      <c r="O1" s="3"/>
      <c r="P1" s="3"/>
      <c r="Q1" s="3"/>
      <c r="R1" s="3" t="s">
        <v>2</v>
      </c>
      <c r="S1" s="3"/>
      <c r="T1" s="3"/>
      <c r="U1" s="4"/>
    </row>
    <row r="2" spans="1:21" ht="20.7" customHeight="1" thickBot="1" x14ac:dyDescent="0.6"/>
    <row r="3" spans="1:21" ht="29.1" customHeight="1" thickBot="1" x14ac:dyDescent="0.6">
      <c r="B3" s="6" t="s">
        <v>10</v>
      </c>
      <c r="C3" s="7" t="s">
        <v>8</v>
      </c>
      <c r="D3" s="7" t="s">
        <v>9</v>
      </c>
      <c r="E3" s="7" t="s">
        <v>4</v>
      </c>
      <c r="F3" s="7" t="s">
        <v>48</v>
      </c>
      <c r="G3" s="7" t="s">
        <v>5</v>
      </c>
      <c r="H3" s="7" t="s">
        <v>49</v>
      </c>
      <c r="I3" s="7" t="s">
        <v>6</v>
      </c>
      <c r="J3" s="7" t="s">
        <v>50</v>
      </c>
      <c r="K3" s="7" t="s">
        <v>7</v>
      </c>
      <c r="L3" s="8" t="s">
        <v>51</v>
      </c>
      <c r="N3" s="9" t="s">
        <v>4</v>
      </c>
      <c r="O3" s="10" t="s">
        <v>48</v>
      </c>
      <c r="P3" s="10" t="s">
        <v>5</v>
      </c>
      <c r="Q3" s="10" t="s">
        <v>49</v>
      </c>
      <c r="R3" s="10" t="s">
        <v>6</v>
      </c>
      <c r="S3" s="10" t="s">
        <v>50</v>
      </c>
      <c r="T3" s="10" t="s">
        <v>7</v>
      </c>
      <c r="U3" s="11" t="s">
        <v>51</v>
      </c>
    </row>
    <row r="4" spans="1:21" ht="20.7" customHeight="1" thickBot="1" x14ac:dyDescent="0.6">
      <c r="A4" s="12"/>
      <c r="B4" s="13" t="s">
        <v>13</v>
      </c>
      <c r="C4" s="13" t="s">
        <v>11</v>
      </c>
      <c r="D4" s="13" t="s">
        <v>12</v>
      </c>
      <c r="E4" s="14">
        <v>13</v>
      </c>
      <c r="F4" s="14" t="str">
        <f>E4&amp;COUNTIF(E$4:E4,E4)</f>
        <v>131</v>
      </c>
      <c r="G4" s="14">
        <v>7</v>
      </c>
      <c r="H4" s="14" t="str">
        <f>G4&amp;COUNTIF(G$4:G4,G4)</f>
        <v>71</v>
      </c>
      <c r="I4" s="14">
        <v>18</v>
      </c>
      <c r="J4" s="14" t="str">
        <f>I4&amp;COUNTIF(I$4:I4,I4)</f>
        <v>181</v>
      </c>
      <c r="K4" s="14">
        <v>4</v>
      </c>
      <c r="L4" s="14" t="str">
        <f>K4&amp;COUNTIF(K$4:K4,K4)</f>
        <v>41</v>
      </c>
    </row>
    <row r="5" spans="1:21" ht="20.7" customHeight="1" thickBot="1" x14ac:dyDescent="0.6">
      <c r="B5" s="13" t="s">
        <v>16</v>
      </c>
      <c r="C5" s="13" t="s">
        <v>14</v>
      </c>
      <c r="D5" s="13" t="s">
        <v>15</v>
      </c>
      <c r="E5" s="14">
        <v>1</v>
      </c>
      <c r="F5" s="14" t="str">
        <f>E5&amp;COUNTIF(E$4:E5,E5)</f>
        <v>11</v>
      </c>
      <c r="G5" s="14">
        <v>7</v>
      </c>
      <c r="H5" s="14" t="str">
        <f>G5&amp;COUNTIF(G$4:G5,G5)</f>
        <v>72</v>
      </c>
      <c r="I5" s="14">
        <v>11</v>
      </c>
      <c r="J5" s="14" t="str">
        <f>I5&amp;COUNTIF(I$4:I5,I5)</f>
        <v>111</v>
      </c>
      <c r="K5" s="14">
        <v>12</v>
      </c>
      <c r="L5" s="14" t="str">
        <f>K5&amp;COUNTIF(K$4:K5,K5)</f>
        <v>121</v>
      </c>
      <c r="N5" s="15" t="s">
        <v>52</v>
      </c>
      <c r="O5" s="16"/>
      <c r="P5" s="16"/>
      <c r="Q5" s="16"/>
      <c r="R5" s="16"/>
      <c r="S5" s="16"/>
      <c r="T5" s="16"/>
      <c r="U5" s="17"/>
    </row>
    <row r="6" spans="1:21" ht="20.7" customHeight="1" thickBot="1" x14ac:dyDescent="0.6">
      <c r="B6" s="13" t="s">
        <v>13</v>
      </c>
      <c r="C6" s="13" t="s">
        <v>17</v>
      </c>
      <c r="D6" s="13" t="s">
        <v>18</v>
      </c>
      <c r="E6" s="14">
        <v>18</v>
      </c>
      <c r="F6" s="14" t="str">
        <f>E6&amp;COUNTIF(E$4:E6,E6)</f>
        <v>181</v>
      </c>
      <c r="G6" s="14">
        <v>16</v>
      </c>
      <c r="H6" s="14" t="str">
        <f>G6&amp;COUNTIF(G$4:G6,G6)</f>
        <v>161</v>
      </c>
      <c r="I6" s="14">
        <v>18</v>
      </c>
      <c r="J6" s="14" t="str">
        <f>I6&amp;COUNTIF(I$4:I6,I6)</f>
        <v>182</v>
      </c>
      <c r="K6" s="14">
        <v>5</v>
      </c>
      <c r="L6" s="14" t="str">
        <f>K6&amp;COUNTIF(K$4:K6,K6)</f>
        <v>51</v>
      </c>
      <c r="N6" s="14">
        <f t="array" aca="1" ref="N6:N8" ca="1">INDEX(INDIRECT(N$3),MATCH(LARGE(INDIRECT(N$3),{1;2;3}),INDIRECT(N$3),0),1)</f>
        <v>19</v>
      </c>
      <c r="O6" s="14" t="str">
        <f ca="1">IF(AND(N4=N6,N5=N6),N6&amp;3,IF(N5=N6,N6&amp;2,N6&amp;1))</f>
        <v>191</v>
      </c>
      <c r="P6" s="14">
        <f t="array" aca="1" ref="P6:P8" ca="1">INDEX(INDIRECT(P$3),MATCH(LARGE(INDIRECT(P$3),{1;2;3}),INDIRECT(P$3),0),1)</f>
        <v>18</v>
      </c>
      <c r="Q6" s="14" t="str">
        <f ca="1">IF(AND(P4=P6,P5=P6),P6&amp;3,IF(P5=P6,P6&amp;2,P6&amp;1))</f>
        <v>181</v>
      </c>
      <c r="R6" s="14">
        <f t="array" aca="1" ref="R6:R8" ca="1">INDEX(INDIRECT(R$3),MATCH(LARGE(INDIRECT(R$3),{1;2;3}),INDIRECT(R$3),0),1)</f>
        <v>19</v>
      </c>
      <c r="S6" s="14" t="str">
        <f ca="1">IF(AND(R4=R6,R5=R6),R6&amp;3,IF(R5=R6,R6&amp;2,R6&amp;1))</f>
        <v>191</v>
      </c>
      <c r="T6" s="14">
        <f t="array" aca="1" ref="T6:T8" ca="1">INDEX(INDIRECT(T$3),MATCH(LARGE(INDIRECT(T$3),{1;2;3}),INDIRECT(T$3),0),1)</f>
        <v>15</v>
      </c>
      <c r="U6" s="14" t="str">
        <f ca="1">IF(AND(T4=T6,T5=T6),T6&amp;3,IF(T5=T6,T6&amp;2,T6&amp;1))</f>
        <v>151</v>
      </c>
    </row>
    <row r="7" spans="1:21" ht="20.7" customHeight="1" thickBot="1" x14ac:dyDescent="0.6">
      <c r="B7" s="13" t="s">
        <v>16</v>
      </c>
      <c r="C7" s="13" t="s">
        <v>19</v>
      </c>
      <c r="D7" s="13" t="s">
        <v>20</v>
      </c>
      <c r="E7" s="14">
        <v>17</v>
      </c>
      <c r="F7" s="14" t="str">
        <f>E7&amp;COUNTIF(E$4:E7,E7)</f>
        <v>171</v>
      </c>
      <c r="G7" s="14">
        <v>4</v>
      </c>
      <c r="H7" s="14" t="str">
        <f>G7&amp;COUNTIF(G$4:G7,G7)</f>
        <v>41</v>
      </c>
      <c r="I7" s="14">
        <v>6</v>
      </c>
      <c r="J7" s="14" t="str">
        <f>I7&amp;COUNTIF(I$4:I7,I7)</f>
        <v>61</v>
      </c>
      <c r="K7" s="14">
        <v>4</v>
      </c>
      <c r="L7" s="14" t="str">
        <f>K7&amp;COUNTIF(K$4:K7,K7)</f>
        <v>42</v>
      </c>
      <c r="N7" s="14">
        <f ca="1"/>
        <v>18</v>
      </c>
      <c r="O7" s="14" t="str">
        <f t="shared" ref="O7:Q8" ca="1" si="0">IF(AND(N5=N7,N6=N7),N7&amp;3,IF(N6=N7,N7&amp;2,N7&amp;1))</f>
        <v>181</v>
      </c>
      <c r="P7" s="14">
        <f ca="1"/>
        <v>18</v>
      </c>
      <c r="Q7" s="14" t="str">
        <f t="shared" ca="1" si="0"/>
        <v>182</v>
      </c>
      <c r="R7" s="14">
        <f ca="1"/>
        <v>18</v>
      </c>
      <c r="S7" s="14" t="str">
        <f t="shared" ref="S7" ca="1" si="1">IF(AND(R5=R7,R6=R7),R7&amp;3,IF(R6=R7,R7&amp;2,R7&amp;1))</f>
        <v>181</v>
      </c>
      <c r="T7" s="14">
        <f ca="1"/>
        <v>14</v>
      </c>
      <c r="U7" s="14" t="str">
        <f t="shared" ref="U7" ca="1" si="2">IF(AND(T5=T7,T6=T7),T7&amp;3,IF(T6=T7,T7&amp;2,T7&amp;1))</f>
        <v>141</v>
      </c>
    </row>
    <row r="8" spans="1:21" ht="20.7" customHeight="1" thickBot="1" x14ac:dyDescent="0.6">
      <c r="B8" s="13" t="s">
        <v>16</v>
      </c>
      <c r="C8" s="13" t="s">
        <v>56</v>
      </c>
      <c r="D8" s="13" t="s">
        <v>21</v>
      </c>
      <c r="E8" s="14">
        <v>15</v>
      </c>
      <c r="F8" s="14" t="str">
        <f>E8&amp;COUNTIF(E$4:E8,E8)</f>
        <v>151</v>
      </c>
      <c r="G8" s="14">
        <v>4</v>
      </c>
      <c r="H8" s="14" t="str">
        <f>G8&amp;COUNTIF(G$4:G8,G8)</f>
        <v>42</v>
      </c>
      <c r="I8" s="14">
        <v>17</v>
      </c>
      <c r="J8" s="14" t="str">
        <f>I8&amp;COUNTIF(I$4:I8,I8)</f>
        <v>171</v>
      </c>
      <c r="K8" s="14">
        <v>7</v>
      </c>
      <c r="L8" s="14" t="str">
        <f>K8&amp;COUNTIF(K$4:K8,K8)</f>
        <v>71</v>
      </c>
      <c r="N8" s="14">
        <f ca="1"/>
        <v>17</v>
      </c>
      <c r="O8" s="14" t="str">
        <f t="shared" ca="1" si="0"/>
        <v>171</v>
      </c>
      <c r="P8" s="14">
        <f ca="1"/>
        <v>17</v>
      </c>
      <c r="Q8" s="14" t="str">
        <f t="shared" ca="1" si="0"/>
        <v>171</v>
      </c>
      <c r="R8" s="14">
        <f ca="1"/>
        <v>18</v>
      </c>
      <c r="S8" s="14" t="str">
        <f t="shared" ref="S8" ca="1" si="3">IF(AND(R6=R8,R7=R8),R8&amp;3,IF(R7=R8,R8&amp;2,R8&amp;1))</f>
        <v>182</v>
      </c>
      <c r="T8" s="14">
        <f ca="1"/>
        <v>13</v>
      </c>
      <c r="U8" s="14" t="str">
        <f t="shared" ref="U8" ca="1" si="4">IF(AND(T6=T8,T7=T8),T8&amp;3,IF(T7=T8,T8&amp;2,T8&amp;1))</f>
        <v>131</v>
      </c>
    </row>
    <row r="9" spans="1:21" ht="20.7" customHeight="1" thickBot="1" x14ac:dyDescent="0.6">
      <c r="B9" s="13" t="s">
        <v>16</v>
      </c>
      <c r="C9" s="13" t="s">
        <v>22</v>
      </c>
      <c r="D9" s="13" t="s">
        <v>23</v>
      </c>
      <c r="E9" s="14">
        <v>7</v>
      </c>
      <c r="F9" s="14" t="str">
        <f>E9&amp;COUNTIF(E$4:E9,E9)</f>
        <v>71</v>
      </c>
      <c r="G9" s="14">
        <v>18</v>
      </c>
      <c r="H9" s="14" t="str">
        <f>G9&amp;COUNTIF(G$4:G9,G9)</f>
        <v>181</v>
      </c>
      <c r="I9" s="14">
        <v>18</v>
      </c>
      <c r="J9" s="14" t="str">
        <f>I9&amp;COUNTIF(I$4:I9,I9)</f>
        <v>183</v>
      </c>
      <c r="K9" s="14">
        <v>6</v>
      </c>
      <c r="L9" s="14" t="str">
        <f>K9&amp;COUNTIF(K$4:K9,K9)</f>
        <v>61</v>
      </c>
      <c r="N9" s="18"/>
    </row>
    <row r="10" spans="1:21" ht="20.7" customHeight="1" thickBot="1" x14ac:dyDescent="0.6">
      <c r="B10" s="13" t="s">
        <v>13</v>
      </c>
      <c r="C10" s="13" t="s">
        <v>24</v>
      </c>
      <c r="D10" s="13" t="s">
        <v>25</v>
      </c>
      <c r="E10" s="14">
        <v>10</v>
      </c>
      <c r="F10" s="14" t="str">
        <f>E10&amp;COUNTIF(E$4:E10,E10)</f>
        <v>101</v>
      </c>
      <c r="G10" s="14">
        <v>13</v>
      </c>
      <c r="H10" s="14" t="str">
        <f>G10&amp;COUNTIF(G$4:G10,G10)</f>
        <v>131</v>
      </c>
      <c r="I10" s="14">
        <v>19</v>
      </c>
      <c r="J10" s="14" t="str">
        <f>I10&amp;COUNTIF(I$4:I10,I10)</f>
        <v>191</v>
      </c>
      <c r="K10" s="14">
        <v>2</v>
      </c>
      <c r="L10" s="14" t="str">
        <f>K10&amp;COUNTIF(K$4:K10,K10)</f>
        <v>21</v>
      </c>
      <c r="N10" s="19" t="s">
        <v>53</v>
      </c>
      <c r="O10" s="20"/>
      <c r="P10" s="20"/>
      <c r="Q10" s="20"/>
      <c r="R10" s="20"/>
      <c r="S10" s="20"/>
      <c r="T10" s="20"/>
      <c r="U10" s="21"/>
    </row>
    <row r="11" spans="1:21" ht="20.7" customHeight="1" thickBot="1" x14ac:dyDescent="0.6">
      <c r="B11" s="13" t="s">
        <v>13</v>
      </c>
      <c r="C11" s="13" t="s">
        <v>26</v>
      </c>
      <c r="D11" s="13" t="s">
        <v>27</v>
      </c>
      <c r="E11" s="14">
        <v>13</v>
      </c>
      <c r="F11" s="14" t="str">
        <f>E11&amp;COUNTIF(E$4:E11,E11)</f>
        <v>132</v>
      </c>
      <c r="G11" s="14">
        <v>15</v>
      </c>
      <c r="H11" s="14" t="str">
        <f>G11&amp;COUNTIF(G$4:G11,G11)</f>
        <v>151</v>
      </c>
      <c r="I11" s="14">
        <v>15</v>
      </c>
      <c r="J11" s="14" t="str">
        <f>I11&amp;COUNTIF(I$4:I11,I11)</f>
        <v>151</v>
      </c>
      <c r="K11" s="14">
        <v>6</v>
      </c>
      <c r="L11" s="14" t="str">
        <f>K11&amp;COUNTIF(K$4:K11,K11)</f>
        <v>62</v>
      </c>
      <c r="N11" s="22" t="str">
        <f ca="1">INDEX($C:$C,MATCH(O6,F:F,0),1)</f>
        <v>Sarbaque</v>
      </c>
      <c r="O11" s="23"/>
      <c r="P11" s="22" t="str">
        <f ca="1">INDEX($C:$C,MATCH(Q6,H:H,0),1)</f>
        <v>Hénéré</v>
      </c>
      <c r="Q11" s="23"/>
      <c r="R11" s="22" t="str">
        <f ca="1">INDEX($C:$C,MATCH(S6,J:J,0),1)</f>
        <v>Sansasse</v>
      </c>
      <c r="S11" s="24"/>
      <c r="T11" s="25" t="str">
        <f ca="1">INDEX($C:$C,MATCH(U6,L:L,0),1)</f>
        <v>Jet</v>
      </c>
      <c r="U11" s="26"/>
    </row>
    <row r="12" spans="1:21" ht="20.7" customHeight="1" thickBot="1" x14ac:dyDescent="0.6">
      <c r="B12" s="13" t="s">
        <v>13</v>
      </c>
      <c r="C12" s="13" t="s">
        <v>28</v>
      </c>
      <c r="D12" s="13" t="s">
        <v>29</v>
      </c>
      <c r="E12" s="14">
        <v>17</v>
      </c>
      <c r="F12" s="14" t="str">
        <f>E12&amp;COUNTIF(E$4:E12,E12)</f>
        <v>172</v>
      </c>
      <c r="G12" s="14">
        <v>17</v>
      </c>
      <c r="H12" s="14" t="str">
        <f>G12&amp;COUNTIF(G$4:G12,G12)</f>
        <v>171</v>
      </c>
      <c r="I12" s="14">
        <v>14</v>
      </c>
      <c r="J12" s="14" t="str">
        <f>I12&amp;COUNTIF(I$4:I12,I12)</f>
        <v>141</v>
      </c>
      <c r="K12" s="14">
        <v>3</v>
      </c>
      <c r="L12" s="14" t="str">
        <f>K12&amp;COUNTIF(K$4:K12,K12)</f>
        <v>31</v>
      </c>
      <c r="N12" s="22" t="str">
        <f t="shared" ref="N12:T13" ca="1" si="5">INDEX($C:$C,MATCH(O7,F:F,0),1)</f>
        <v>Noix</v>
      </c>
      <c r="O12" s="23"/>
      <c r="P12" s="22" t="str">
        <f t="shared" ca="1" si="5"/>
        <v>Doeuf</v>
      </c>
      <c r="Q12" s="23"/>
      <c r="R12" s="22" t="str">
        <f t="shared" ca="1" si="5"/>
        <v>Bonbeur</v>
      </c>
      <c r="S12" s="23"/>
      <c r="T12" s="25" t="str">
        <f t="shared" ca="1" si="5"/>
        <v>Doeuf</v>
      </c>
      <c r="U12" s="26"/>
    </row>
    <row r="13" spans="1:21" ht="20.7" customHeight="1" thickBot="1" x14ac:dyDescent="0.6">
      <c r="B13" s="13" t="s">
        <v>16</v>
      </c>
      <c r="C13" s="13" t="s">
        <v>30</v>
      </c>
      <c r="D13" s="13" t="s">
        <v>31</v>
      </c>
      <c r="E13" s="14">
        <v>1</v>
      </c>
      <c r="F13" s="14" t="str">
        <f>E13&amp;COUNTIF(E$4:E13,E13)</f>
        <v>12</v>
      </c>
      <c r="G13" s="14">
        <v>2</v>
      </c>
      <c r="H13" s="14" t="str">
        <f>G13&amp;COUNTIF(G$4:G13,G13)</f>
        <v>21</v>
      </c>
      <c r="I13" s="14">
        <v>13</v>
      </c>
      <c r="J13" s="14" t="str">
        <f>I13&amp;COUNTIF(I$4:I13,I13)</f>
        <v>131</v>
      </c>
      <c r="K13" s="14">
        <v>15</v>
      </c>
      <c r="L13" s="14" t="str">
        <f>K13&amp;COUNTIF(K$4:K13,K13)</f>
        <v>151</v>
      </c>
      <c r="N13" s="22" t="str">
        <f t="shared" ca="1" si="5"/>
        <v>Gature</v>
      </c>
      <c r="O13" s="23"/>
      <c r="P13" s="22" t="str">
        <f t="shared" ca="1" si="5"/>
        <v>Solo</v>
      </c>
      <c r="Q13" s="23"/>
      <c r="R13" s="22" t="str">
        <f t="shared" ca="1" si="5"/>
        <v>Noix</v>
      </c>
      <c r="S13" s="23"/>
      <c r="T13" s="25" t="str">
        <f t="shared" ca="1" si="5"/>
        <v>Honnête</v>
      </c>
      <c r="U13" s="26"/>
    </row>
    <row r="14" spans="1:21" ht="20.7" customHeight="1" thickBot="1" x14ac:dyDescent="0.6">
      <c r="B14" s="13" t="s">
        <v>13</v>
      </c>
      <c r="C14" s="13" t="s">
        <v>32</v>
      </c>
      <c r="D14" s="13" t="s">
        <v>33</v>
      </c>
      <c r="E14" s="14">
        <v>17</v>
      </c>
      <c r="F14" s="14" t="str">
        <f>E14&amp;COUNTIF(E$4:E14,E14)</f>
        <v>173</v>
      </c>
      <c r="G14" s="14">
        <v>10</v>
      </c>
      <c r="H14" s="14" t="str">
        <f>G14&amp;COUNTIF(G$4:G14,G14)</f>
        <v>101</v>
      </c>
      <c r="I14" s="14">
        <v>4</v>
      </c>
      <c r="J14" s="14" t="str">
        <f>I14&amp;COUNTIF(I$4:I14,I14)</f>
        <v>41</v>
      </c>
      <c r="K14" s="14">
        <v>3</v>
      </c>
      <c r="L14" s="14" t="str">
        <f>K14&amp;COUNTIF(K$4:K14,K14)</f>
        <v>32</v>
      </c>
      <c r="N14" s="18"/>
    </row>
    <row r="15" spans="1:21" ht="20.7" customHeight="1" thickBot="1" x14ac:dyDescent="0.6">
      <c r="B15" s="13" t="s">
        <v>13</v>
      </c>
      <c r="C15" s="13" t="s">
        <v>34</v>
      </c>
      <c r="D15" s="13" t="s">
        <v>35</v>
      </c>
      <c r="E15" s="14">
        <v>3</v>
      </c>
      <c r="F15" s="14" t="str">
        <f>E15&amp;COUNTIF(E$4:E15,E15)</f>
        <v>31</v>
      </c>
      <c r="G15" s="14">
        <v>14</v>
      </c>
      <c r="H15" s="14" t="str">
        <f>G15&amp;COUNTIF(G$4:G15,G15)</f>
        <v>141</v>
      </c>
      <c r="I15" s="14">
        <v>13</v>
      </c>
      <c r="J15" s="14" t="str">
        <f>I15&amp;COUNTIF(I$4:I15,I15)</f>
        <v>132</v>
      </c>
      <c r="K15" s="14">
        <v>9</v>
      </c>
      <c r="L15" s="14" t="str">
        <f>K15&amp;COUNTIF(K$4:K15,K15)</f>
        <v>91</v>
      </c>
      <c r="N15" s="15" t="s">
        <v>54</v>
      </c>
      <c r="O15" s="16"/>
      <c r="P15" s="16"/>
      <c r="Q15" s="16"/>
      <c r="R15" s="16"/>
      <c r="S15" s="16"/>
      <c r="T15" s="16"/>
      <c r="U15" s="17"/>
    </row>
    <row r="16" spans="1:21" ht="20.7" customHeight="1" thickBot="1" x14ac:dyDescent="0.6">
      <c r="B16" s="13" t="s">
        <v>16</v>
      </c>
      <c r="C16" s="13" t="s">
        <v>36</v>
      </c>
      <c r="D16" s="13" t="s">
        <v>37</v>
      </c>
      <c r="E16" s="14">
        <v>19</v>
      </c>
      <c r="F16" s="14" t="str">
        <f>E16&amp;COUNTIF(E$4:E16,E16)</f>
        <v>191</v>
      </c>
      <c r="G16" s="14">
        <v>8</v>
      </c>
      <c r="H16" s="14" t="str">
        <f>G16&amp;COUNTIF(G$4:G16,G16)</f>
        <v>81</v>
      </c>
      <c r="I16" s="14">
        <v>16</v>
      </c>
      <c r="J16" s="14" t="str">
        <f>I16&amp;COUNTIF(I$4:I16,I16)</f>
        <v>161</v>
      </c>
      <c r="K16" s="14">
        <v>11</v>
      </c>
      <c r="L16" s="14" t="str">
        <f>K16&amp;COUNTIF(K$4:K16,K16)</f>
        <v>111</v>
      </c>
      <c r="N16" s="14">
        <f t="array" aca="1" ref="N16:N18" ca="1">INDEX(INDIRECT(N$3),MATCH(SMALL(INDIRECT(N$3),{1;2;3}),INDIRECT(N$3),0),1)</f>
        <v>1</v>
      </c>
      <c r="O16" s="14" t="str">
        <f ca="1">IF(AND(N14=N16,N15=N16),N16&amp;3,IF(N15=N16,N16&amp;2,N16&amp;1))</f>
        <v>11</v>
      </c>
      <c r="P16" s="14">
        <f t="array" aca="1" ref="P16:P18" ca="1">INDEX(INDIRECT(P$3),MATCH(SMALL(INDIRECT(P$3),{1;2;3}),INDIRECT(P$3),0),1)</f>
        <v>2</v>
      </c>
      <c r="Q16" s="14" t="str">
        <f ca="1">IF(AND(P14=P16,P15=P16),P16&amp;3,IF(P15=P16,P16&amp;2,P16&amp;1))</f>
        <v>21</v>
      </c>
      <c r="R16" s="14">
        <f t="array" aca="1" ref="R16:R18" ca="1">INDEX(INDIRECT(R$3),MATCH(SMALL(INDIRECT(R$3),{1;2;3}),INDIRECT(R$3),0),1)</f>
        <v>4</v>
      </c>
      <c r="S16" s="14" t="str">
        <f ca="1">IF(AND(R14=R16,R15=R16),R16&amp;3,IF(R15=R16,R16&amp;2,R16&amp;1))</f>
        <v>41</v>
      </c>
      <c r="T16" s="14">
        <f t="array" aca="1" ref="T16:T18" ca="1">INDEX(INDIRECT(T$3),MATCH(SMALL(INDIRECT(T$3),{1;2;3}),INDIRECT(T$3),0),1)</f>
        <v>2</v>
      </c>
      <c r="U16" s="14" t="str">
        <f ca="1">IF(AND(T14=T16,T15=T16),T16&amp;3,IF(T15=T16,T16&amp;2,T16&amp;1))</f>
        <v>21</v>
      </c>
    </row>
    <row r="17" spans="2:21" ht="20.7" customHeight="1" thickBot="1" x14ac:dyDescent="0.6">
      <c r="B17" s="13" t="s">
        <v>13</v>
      </c>
      <c r="C17" s="13" t="s">
        <v>38</v>
      </c>
      <c r="D17" s="13" t="s">
        <v>39</v>
      </c>
      <c r="E17" s="14">
        <v>16</v>
      </c>
      <c r="F17" s="14" t="str">
        <f>E17&amp;COUNTIF(E$4:E17,E17)</f>
        <v>161</v>
      </c>
      <c r="G17" s="14">
        <v>9</v>
      </c>
      <c r="H17" s="14" t="str">
        <f>G17&amp;COUNTIF(G$4:G17,G17)</f>
        <v>91</v>
      </c>
      <c r="I17" s="14">
        <v>10</v>
      </c>
      <c r="J17" s="14" t="str">
        <f>I17&amp;COUNTIF(I$4:I17,I17)</f>
        <v>101</v>
      </c>
      <c r="K17" s="14">
        <v>2</v>
      </c>
      <c r="L17" s="14" t="str">
        <f>K17&amp;COUNTIF(K$4:K17,K17)</f>
        <v>22</v>
      </c>
      <c r="N17" s="14">
        <f ca="1"/>
        <v>1</v>
      </c>
      <c r="O17" s="14" t="str">
        <f t="shared" ref="O17" ca="1" si="6">IF(AND(N15=N17,N16=N17),N17&amp;3,IF(N16=N17,N17&amp;2,N17&amp;1))</f>
        <v>12</v>
      </c>
      <c r="P17" s="14">
        <f ca="1"/>
        <v>4</v>
      </c>
      <c r="Q17" s="14" t="str">
        <f t="shared" ref="Q17" ca="1" si="7">IF(AND(P15=P17,P16=P17),P17&amp;3,IF(P16=P17,P17&amp;2,P17&amp;1))</f>
        <v>41</v>
      </c>
      <c r="R17" s="14">
        <f ca="1"/>
        <v>6</v>
      </c>
      <c r="S17" s="14" t="str">
        <f t="shared" ref="S17" ca="1" si="8">IF(AND(R15=R17,R16=R17),R17&amp;3,IF(R16=R17,R17&amp;2,R17&amp;1))</f>
        <v>61</v>
      </c>
      <c r="T17" s="14">
        <f ca="1"/>
        <v>2</v>
      </c>
      <c r="U17" s="14" t="str">
        <f t="shared" ref="U17" ca="1" si="9">IF(AND(T15=T17,T16=T17),T17&amp;3,IF(T16=T17,T17&amp;2,T17&amp;1))</f>
        <v>22</v>
      </c>
    </row>
    <row r="18" spans="2:21" ht="20.7" customHeight="1" thickBot="1" x14ac:dyDescent="0.6">
      <c r="B18" s="13" t="s">
        <v>13</v>
      </c>
      <c r="C18" s="13" t="s">
        <v>40</v>
      </c>
      <c r="D18" s="13" t="s">
        <v>41</v>
      </c>
      <c r="E18" s="14">
        <v>7</v>
      </c>
      <c r="F18" s="14" t="str">
        <f>E18&amp;COUNTIF(E$4:E18,E18)</f>
        <v>72</v>
      </c>
      <c r="G18" s="14">
        <v>18</v>
      </c>
      <c r="H18" s="14" t="str">
        <f>G18&amp;COUNTIF(G$4:G18,G18)</f>
        <v>182</v>
      </c>
      <c r="I18" s="14">
        <v>12</v>
      </c>
      <c r="J18" s="14" t="str">
        <f>I18&amp;COUNTIF(I$4:I18,I18)</f>
        <v>121</v>
      </c>
      <c r="K18" s="14">
        <v>14</v>
      </c>
      <c r="L18" s="14" t="str">
        <f>K18&amp;COUNTIF(K$4:K18,K18)</f>
        <v>141</v>
      </c>
      <c r="N18" s="14">
        <f ca="1"/>
        <v>2</v>
      </c>
      <c r="O18" s="14" t="str">
        <f t="shared" ref="O18" ca="1" si="10">IF(AND(N16=N18,N17=N18),N18&amp;3,IF(N17=N18,N18&amp;2,N18&amp;1))</f>
        <v>21</v>
      </c>
      <c r="P18" s="14">
        <f ca="1"/>
        <v>4</v>
      </c>
      <c r="Q18" s="14" t="str">
        <f t="shared" ref="Q18" ca="1" si="11">IF(AND(P16=P18,P17=P18),P18&amp;3,IF(P17=P18,P18&amp;2,P18&amp;1))</f>
        <v>42</v>
      </c>
      <c r="R18" s="14">
        <f ca="1"/>
        <v>8</v>
      </c>
      <c r="S18" s="14" t="str">
        <f t="shared" ref="S18" ca="1" si="12">IF(AND(R16=R18,R17=R18),R18&amp;3,IF(R17=R18,R18&amp;2,R18&amp;1))</f>
        <v>81</v>
      </c>
      <c r="T18" s="14">
        <f ca="1"/>
        <v>3</v>
      </c>
      <c r="U18" s="14" t="str">
        <f t="shared" ref="U18" ca="1" si="13">IF(AND(T16=T18,T17=T18),T18&amp;3,IF(T17=T18,T18&amp;2,T18&amp;1))</f>
        <v>31</v>
      </c>
    </row>
    <row r="19" spans="2:21" ht="20.7" customHeight="1" thickBot="1" x14ac:dyDescent="0.6">
      <c r="B19" s="13" t="s">
        <v>13</v>
      </c>
      <c r="C19" s="13" t="s">
        <v>42</v>
      </c>
      <c r="D19" s="13" t="s">
        <v>43</v>
      </c>
      <c r="E19" s="14">
        <v>14</v>
      </c>
      <c r="F19" s="14" t="str">
        <f>E19&amp;COUNTIF(E$4:E19,E19)</f>
        <v>141</v>
      </c>
      <c r="G19" s="14">
        <v>17</v>
      </c>
      <c r="H19" s="14" t="str">
        <f>G19&amp;COUNTIF(G$4:G19,G19)</f>
        <v>172</v>
      </c>
      <c r="I19" s="14">
        <v>10</v>
      </c>
      <c r="J19" s="14" t="str">
        <f>I19&amp;COUNTIF(I$4:I19,I19)</f>
        <v>102</v>
      </c>
      <c r="K19" s="14">
        <v>5</v>
      </c>
      <c r="L19" s="14" t="str">
        <f>K19&amp;COUNTIF(K$4:K19,K19)</f>
        <v>52</v>
      </c>
    </row>
    <row r="20" spans="2:21" ht="20.7" customHeight="1" thickBot="1" x14ac:dyDescent="0.6">
      <c r="B20" s="13" t="s">
        <v>16</v>
      </c>
      <c r="C20" s="13" t="s">
        <v>44</v>
      </c>
      <c r="D20" s="13" t="s">
        <v>45</v>
      </c>
      <c r="E20" s="14">
        <v>2</v>
      </c>
      <c r="F20" s="14" t="str">
        <f>E20&amp;COUNTIF(E$4:E20,E20)</f>
        <v>21</v>
      </c>
      <c r="G20" s="14">
        <v>8</v>
      </c>
      <c r="H20" s="14" t="str">
        <f>G20&amp;COUNTIF(G$4:G20,G20)</f>
        <v>82</v>
      </c>
      <c r="I20" s="14">
        <v>8</v>
      </c>
      <c r="J20" s="14" t="str">
        <f>I20&amp;COUNTIF(I$4:I20,I20)</f>
        <v>81</v>
      </c>
      <c r="K20" s="14">
        <v>13</v>
      </c>
      <c r="L20" s="14" t="str">
        <f>K20&amp;COUNTIF(K$4:K20,K20)</f>
        <v>131</v>
      </c>
      <c r="N20" s="19" t="s">
        <v>55</v>
      </c>
      <c r="O20" s="20"/>
      <c r="P20" s="20"/>
      <c r="Q20" s="20"/>
      <c r="R20" s="20"/>
      <c r="S20" s="20"/>
      <c r="T20" s="20"/>
      <c r="U20" s="21"/>
    </row>
    <row r="21" spans="2:21" ht="20.7" customHeight="1" thickBot="1" x14ac:dyDescent="0.6">
      <c r="B21" s="13" t="s">
        <v>13</v>
      </c>
      <c r="C21" s="13" t="s">
        <v>46</v>
      </c>
      <c r="D21" s="13" t="s">
        <v>47</v>
      </c>
      <c r="E21" s="14">
        <v>10</v>
      </c>
      <c r="F21" s="14" t="str">
        <f>E21&amp;COUNTIF(E$4:E21,E21)</f>
        <v>102</v>
      </c>
      <c r="G21" s="14">
        <v>6</v>
      </c>
      <c r="H21" s="14" t="str">
        <f>G21&amp;COUNTIF(G$4:G21,G21)</f>
        <v>61</v>
      </c>
      <c r="I21" s="14">
        <v>14</v>
      </c>
      <c r="J21" s="14" t="str">
        <f>I21&amp;COUNTIF(I$4:I21,I21)</f>
        <v>142</v>
      </c>
      <c r="K21" s="14">
        <v>11</v>
      </c>
      <c r="L21" s="14" t="str">
        <f>K21&amp;COUNTIF(K$4:K21,K21)</f>
        <v>112</v>
      </c>
      <c r="N21" s="27" t="str">
        <f ca="1">INDEX($C:$C,MATCH(O16,F:F,0),1)</f>
        <v>Hèresse</v>
      </c>
      <c r="O21" s="28"/>
      <c r="P21" s="27" t="str">
        <f ca="1">INDEX($C:$C,MATCH(Q16,H:H,0),1)</f>
        <v>Jet</v>
      </c>
      <c r="Q21" s="28"/>
      <c r="R21" s="27" t="str">
        <f ca="1">INDEX($C:$C,MATCH(S16,J:J,0),1)</f>
        <v>Braltar</v>
      </c>
      <c r="S21" s="28"/>
      <c r="T21" s="29" t="str">
        <f ca="1">INDEX($C:$C,MATCH(U16,L:L,0),1)</f>
        <v>Sansasse</v>
      </c>
      <c r="U21" s="30"/>
    </row>
    <row r="22" spans="2:21" ht="20.7" customHeight="1" thickBot="1" x14ac:dyDescent="0.6">
      <c r="N22" s="22" t="str">
        <f t="shared" ref="N22:N23" ca="1" si="14">INDEX($C:$C,MATCH(O17,F:F,0),1)</f>
        <v>Jet</v>
      </c>
      <c r="O22" s="23"/>
      <c r="P22" s="22" t="str">
        <f t="shared" ref="P22:P23" ca="1" si="15">INDEX($C:$C,MATCH(Q17,H:H,0),1)</f>
        <v>Gature</v>
      </c>
      <c r="Q22" s="23"/>
      <c r="R22" s="22" t="str">
        <f t="shared" ref="R22:R23" ca="1" si="16">INDEX($C:$C,MATCH(S17,J:J,0),1)</f>
        <v>Gature</v>
      </c>
      <c r="S22" s="23"/>
      <c r="T22" s="25" t="str">
        <f t="shared" ref="T22:T23" ca="1" si="17">INDEX($C:$C,MATCH(U17,L:L,0),1)</f>
        <v>Lile</v>
      </c>
      <c r="U22" s="26"/>
    </row>
    <row r="23" spans="2:21" ht="20.7" customHeight="1" thickBot="1" x14ac:dyDescent="0.6">
      <c r="N23" s="22" t="str">
        <f t="shared" ca="1" si="14"/>
        <v>Honnête</v>
      </c>
      <c r="O23" s="23"/>
      <c r="P23" s="22" t="str">
        <f t="shared" ca="1" si="15"/>
        <v>MontéCarlo</v>
      </c>
      <c r="Q23" s="23"/>
      <c r="R23" s="22" t="str">
        <f t="shared" ca="1" si="16"/>
        <v>Honnête</v>
      </c>
      <c r="S23" s="23"/>
      <c r="T23" s="25" t="str">
        <f t="shared" ca="1" si="17"/>
        <v>Solo</v>
      </c>
      <c r="U23" s="26"/>
    </row>
  </sheetData>
  <sheetProtection formatCells="0"/>
  <mergeCells count="32">
    <mergeCell ref="T22:U22"/>
    <mergeCell ref="T23:U23"/>
    <mergeCell ref="N10:U10"/>
    <mergeCell ref="N20:U20"/>
    <mergeCell ref="B1:C1"/>
    <mergeCell ref="E1:J1"/>
    <mergeCell ref="K1:Q1"/>
    <mergeCell ref="R1:U1"/>
    <mergeCell ref="R13:S13"/>
    <mergeCell ref="T11:U11"/>
    <mergeCell ref="T12:U12"/>
    <mergeCell ref="T13:U13"/>
    <mergeCell ref="T21:U21"/>
    <mergeCell ref="N21:O21"/>
    <mergeCell ref="N22:O22"/>
    <mergeCell ref="N23:O23"/>
    <mergeCell ref="R21:S21"/>
    <mergeCell ref="R22:S22"/>
    <mergeCell ref="R23:S23"/>
    <mergeCell ref="P21:Q21"/>
    <mergeCell ref="P22:Q22"/>
    <mergeCell ref="P23:Q23"/>
    <mergeCell ref="N5:U5"/>
    <mergeCell ref="N15:U15"/>
    <mergeCell ref="N11:O11"/>
    <mergeCell ref="N12:O12"/>
    <mergeCell ref="N13:O13"/>
    <mergeCell ref="P11:Q11"/>
    <mergeCell ref="P12:Q12"/>
    <mergeCell ref="P13:Q13"/>
    <mergeCell ref="R11:S11"/>
    <mergeCell ref="R12:S12"/>
  </mergeCells>
  <hyperlinks>
    <hyperlink ref="B1" r:id="rId1" display="Bonache.fr" xr:uid="{7A416E30-3CDB-4EFD-9DAD-214AA441459C}"/>
    <hyperlink ref="E1" r:id="rId2" xr:uid="{CA5F0644-1729-43FB-B35E-702B9B41780D}"/>
    <hyperlink ref="K1" r:id="rId3" xr:uid="{00AB5B7B-FA91-4400-8331-F85283EA4FF7}"/>
    <hyperlink ref="R1" r:id="rId4" xr:uid="{6C2FF382-B723-4203-B3A6-AB0FF128DEF2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2" baseType="lpstr">
      <vt:lpstr>Laureats</vt:lpstr>
      <vt:lpstr>_R1</vt:lpstr>
      <vt:lpstr>_R2</vt:lpstr>
      <vt:lpstr>_R3</vt:lpstr>
      <vt:lpstr>_R4</vt:lpstr>
      <vt:lpstr>Civilité</vt:lpstr>
      <vt:lpstr>Français</vt:lpstr>
      <vt:lpstr>Langue1</vt:lpstr>
      <vt:lpstr>Math</vt:lpstr>
      <vt:lpstr>Nom</vt:lpstr>
      <vt:lpstr>Prénom</vt:lpstr>
      <vt:lpstr>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2020-11-11T15:54:19Z</dcterms:modified>
</cp:coreProperties>
</file>